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E:\SYSTEM\Downloads\"/>
    </mc:Choice>
  </mc:AlternateContent>
  <xr:revisionPtr revIDLastSave="0" documentId="13_ncr:1_{2BFFAB39-EFB3-4EC1-AC84-E68517A5BF2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B22" i="1"/>
  <c r="L19" i="1"/>
  <c r="G19" i="1"/>
  <c r="F19" i="1"/>
  <c r="E19" i="1"/>
  <c r="D19" i="1"/>
  <c r="B19" i="1"/>
  <c r="L18" i="1"/>
  <c r="G18" i="1"/>
  <c r="F18" i="1"/>
  <c r="E18" i="1"/>
  <c r="D18" i="1"/>
  <c r="B18" i="1"/>
  <c r="L17" i="1"/>
  <c r="G17" i="1"/>
  <c r="F17" i="1"/>
  <c r="E17" i="1"/>
  <c r="D17" i="1"/>
  <c r="B17" i="1"/>
  <c r="L16" i="1"/>
  <c r="G16" i="1"/>
  <c r="F16" i="1"/>
  <c r="E16" i="1"/>
  <c r="D16" i="1"/>
  <c r="B16" i="1"/>
  <c r="L15" i="1"/>
  <c r="G15" i="1"/>
  <c r="F15" i="1"/>
  <c r="E15" i="1"/>
  <c r="D15" i="1"/>
  <c r="B15" i="1"/>
  <c r="L14" i="1"/>
  <c r="G14" i="1"/>
  <c r="F14" i="1"/>
  <c r="E14" i="1"/>
  <c r="D14" i="1"/>
  <c r="B14" i="1"/>
  <c r="L13" i="1"/>
  <c r="G13" i="1"/>
  <c r="F13" i="1"/>
  <c r="E13" i="1"/>
  <c r="D13" i="1"/>
  <c r="B13" i="1"/>
  <c r="G12" i="1"/>
  <c r="F12" i="1"/>
  <c r="E12" i="1"/>
  <c r="D12" i="1"/>
  <c r="L11" i="1"/>
  <c r="G11" i="1"/>
  <c r="F11" i="1"/>
  <c r="E11" i="1"/>
  <c r="D11" i="1"/>
  <c r="B11" i="1"/>
  <c r="L10" i="1"/>
  <c r="G10" i="1"/>
  <c r="F10" i="1"/>
  <c r="E10" i="1"/>
  <c r="D10" i="1"/>
  <c r="B10" i="1"/>
  <c r="L9" i="1"/>
  <c r="G9" i="1"/>
  <c r="F9" i="1"/>
  <c r="E9" i="1"/>
  <c r="D9" i="1"/>
  <c r="B9" i="1"/>
  <c r="L8" i="1"/>
  <c r="G8" i="1"/>
  <c r="F8" i="1"/>
  <c r="E8" i="1"/>
  <c r="D8" i="1"/>
  <c r="B8" i="1"/>
  <c r="L7" i="1"/>
  <c r="G7" i="1"/>
  <c r="F7" i="1"/>
  <c r="E7" i="1"/>
  <c r="D7" i="1"/>
  <c r="B7" i="1"/>
  <c r="L6" i="1"/>
  <c r="G6" i="1"/>
  <c r="F6" i="1"/>
  <c r="E6" i="1"/>
  <c r="D6" i="1"/>
  <c r="B6" i="1"/>
  <c r="L5" i="1"/>
  <c r="G5" i="1"/>
  <c r="F5" i="1"/>
  <c r="E5" i="1"/>
  <c r="D5" i="1"/>
  <c r="B5" i="1"/>
  <c r="L4" i="1"/>
  <c r="G4" i="1"/>
  <c r="G20" i="1" s="1"/>
  <c r="F4" i="1"/>
  <c r="E4" i="1"/>
  <c r="D4" i="1"/>
  <c r="B4" i="1"/>
  <c r="L3" i="1"/>
  <c r="L20" i="1" s="1"/>
  <c r="L23" i="1" s="1"/>
  <c r="G3" i="1"/>
  <c r="F3" i="1"/>
  <c r="F20" i="1" s="1"/>
  <c r="E3" i="1"/>
  <c r="E20" i="1" s="1"/>
  <c r="D3" i="1"/>
  <c r="D20" i="1" s="1"/>
  <c r="B3" i="1"/>
</calcChain>
</file>

<file path=xl/sharedStrings.xml><?xml version="1.0" encoding="utf-8"?>
<sst xmlns="http://schemas.openxmlformats.org/spreadsheetml/2006/main" count="48" uniqueCount="46">
  <si>
    <t>Produkta nosaukums</t>
  </si>
  <si>
    <t>Daudzums 1 bērnam dienā, g</t>
  </si>
  <si>
    <t>Uzturvielas, g</t>
  </si>
  <si>
    <t>Enerģija, kcal</t>
  </si>
  <si>
    <t>Uzturvērtība 100 g produkta</t>
  </si>
  <si>
    <t>Daudzums (bruto), kg             20 dienām</t>
  </si>
  <si>
    <t>Bruto</t>
  </si>
  <si>
    <t>Neto</t>
  </si>
  <si>
    <t>Olb.v.,g</t>
  </si>
  <si>
    <t>Tauki, g</t>
  </si>
  <si>
    <t>Ogļh., g</t>
  </si>
  <si>
    <t>Enerģija</t>
  </si>
  <si>
    <t>olb.v</t>
  </si>
  <si>
    <t>Tauki</t>
  </si>
  <si>
    <t>ogļ.h.</t>
  </si>
  <si>
    <r>
      <t xml:space="preserve">Makaroni, </t>
    </r>
    <r>
      <rPr>
        <i/>
        <sz val="12"/>
        <color theme="1"/>
        <rFont val="Times New Roman"/>
        <family val="1"/>
      </rPr>
      <t>pilngraudu</t>
    </r>
  </si>
  <si>
    <t>Šķeltie zirņi</t>
  </si>
  <si>
    <t>Kviešu milti</t>
  </si>
  <si>
    <t>Griķi</t>
  </si>
  <si>
    <r>
      <t>Sausmaizītes, pilgraudu (</t>
    </r>
    <r>
      <rPr>
        <i/>
        <sz val="11"/>
        <color theme="1"/>
        <rFont val="Times New Roman"/>
        <family val="1"/>
      </rPr>
      <t>vai līdzvērtīgas</t>
    </r>
    <r>
      <rPr>
        <sz val="11"/>
        <color theme="1"/>
        <rFont val="Times New Roman"/>
        <family val="1"/>
      </rPr>
      <t>)</t>
    </r>
  </si>
  <si>
    <r>
      <t>Piens, UHT, 2.5% (</t>
    </r>
    <r>
      <rPr>
        <i/>
        <sz val="12"/>
        <color theme="1"/>
        <rFont val="Times New Roman"/>
        <family val="1"/>
      </rPr>
      <t>vai 2% vai 3.2%</t>
    </r>
    <r>
      <rPr>
        <sz val="12"/>
        <color theme="1"/>
        <rFont val="Times New Roman"/>
        <family val="1"/>
      </rPr>
      <t>)</t>
    </r>
  </si>
  <si>
    <r>
      <t xml:space="preserve">Kausētais siers                   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"Dzintars", "Azaids" vai cits</t>
    </r>
    <r>
      <rPr>
        <sz val="12"/>
        <rFont val="Times New Roman"/>
        <family val="1"/>
      </rPr>
      <t>)</t>
    </r>
  </si>
  <si>
    <t>Pupiņas (baltās, kaltētas)</t>
  </si>
  <si>
    <t>Zaļie zirnīši, kons.</t>
  </si>
  <si>
    <t>Olas (A kat., L/M izm.), 10 gab.</t>
  </si>
  <si>
    <t>1/2 gab.</t>
  </si>
  <si>
    <t>10 gab.</t>
  </si>
  <si>
    <t>Zemesrieksti</t>
  </si>
  <si>
    <t>Rozīnes</t>
  </si>
  <si>
    <r>
      <t xml:space="preserve">Bietes, </t>
    </r>
    <r>
      <rPr>
        <i/>
        <sz val="12"/>
        <color theme="1"/>
        <rFont val="Times New Roman"/>
        <family val="1"/>
      </rPr>
      <t>vārītas, mizotas</t>
    </r>
    <r>
      <rPr>
        <sz val="12"/>
        <color theme="1"/>
        <rFont val="Times New Roman"/>
        <family val="1"/>
      </rPr>
      <t xml:space="preserve"> (vakuumā )</t>
    </r>
  </si>
  <si>
    <r>
      <t xml:space="preserve">Štovēti kāposti, </t>
    </r>
    <r>
      <rPr>
        <i/>
        <sz val="12"/>
        <color theme="1"/>
        <rFont val="Times New Roman"/>
        <family val="1"/>
      </rPr>
      <t>fasēti (var uzglabāt līdz 20⁰C)</t>
    </r>
  </si>
  <si>
    <t>Tomāti (mizoti) savā sulā, kons.</t>
  </si>
  <si>
    <r>
      <t>Apelsīni/Āboli (v</t>
    </r>
    <r>
      <rPr>
        <i/>
        <sz val="12"/>
        <color theme="1"/>
        <rFont val="Times New Roman"/>
        <family val="1"/>
      </rPr>
      <t>ai Persiku kompots ~800g bruto vai cits augļu kompots)</t>
    </r>
  </si>
  <si>
    <t>Ābolu sula vai cita augļu, ogu sula</t>
  </si>
  <si>
    <t>Kopā</t>
  </si>
  <si>
    <t>MK not.nr.172 komplekso pusdienu "normas" (1-12.klasēm).</t>
  </si>
  <si>
    <t>12 …37</t>
  </si>
  <si>
    <t>16...38</t>
  </si>
  <si>
    <t>55...147</t>
  </si>
  <si>
    <t>490...980</t>
  </si>
  <si>
    <r>
      <rPr>
        <sz val="12"/>
        <color rgb="FFFF0000"/>
        <rFont val="Times New Roman"/>
        <family val="1"/>
      </rPr>
      <t>Papildus:</t>
    </r>
    <r>
      <rPr>
        <sz val="12"/>
        <color theme="1"/>
        <rFont val="Times New Roman"/>
        <family val="1"/>
      </rPr>
      <t xml:space="preserve"> Rapšu vai saulespuķu eļļa</t>
    </r>
  </si>
  <si>
    <t>Piezīme: Kausētais siers jāieliek pakā (no ledusskapja) īsi pirms pakas izsniegšanas izglītojamiem/vecākiem.</t>
  </si>
  <si>
    <t>20 dienu paka</t>
  </si>
  <si>
    <t>7.-12.kl - 7.04 - 6.05. Izdalīšana - 29.04.30.04</t>
  </si>
  <si>
    <t>5.-6.kl. - 9.04 - 10.05. Izdalīšana -  28.04</t>
  </si>
  <si>
    <t>1.-4.kl. - 1.04-30.04. Izdalīšana -  26.04,27.04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</si>
</sst>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2" fillId="6" borderId="1" xfId="0" applyFont="1" applyFill="1" applyBorder="1"/>
    <xf numFmtId="0" fontId="1" fillId="0" borderId="0" xfId="0" applyFont="1"/>
    <xf numFmtId="0" fontId="11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Fill="1"/>
    <xf numFmtId="0" fontId="13" fillId="0" borderId="0" xfId="0" applyFont="1" applyFill="1" applyAlignment="1">
      <alignment horizontal="center"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2" fontId="13" fillId="6" borderId="1" xfId="0" applyNumberFormat="1" applyFon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wrapText="1"/>
    </xf>
    <xf numFmtId="2" fontId="13" fillId="4" borderId="1" xfId="0" applyNumberFormat="1" applyFont="1" applyFill="1" applyBorder="1" applyAlignment="1">
      <alignment horizontal="center" vertical="center"/>
    </xf>
    <xf numFmtId="2" fontId="13" fillId="9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5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4" fillId="6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topLeftCell="A14" workbookViewId="0">
      <selection activeCell="O16" sqref="O16"/>
    </sheetView>
  </sheetViews>
  <sheetFormatPr defaultRowHeight="15" x14ac:dyDescent="0.25"/>
  <cols>
    <col min="1" max="1" width="33.5703125" customWidth="1"/>
    <col min="12" max="12" width="15" style="24" customWidth="1"/>
  </cols>
  <sheetData>
    <row r="1" spans="1:13" s="24" customFormat="1" ht="15.75" x14ac:dyDescent="0.25">
      <c r="A1" s="36" t="s">
        <v>0</v>
      </c>
      <c r="B1" s="21" t="s">
        <v>1</v>
      </c>
      <c r="C1" s="21"/>
      <c r="D1" s="22" t="s">
        <v>2</v>
      </c>
      <c r="E1" s="22"/>
      <c r="F1" s="22"/>
      <c r="G1" s="23" t="s">
        <v>3</v>
      </c>
      <c r="H1" s="22" t="s">
        <v>4</v>
      </c>
      <c r="I1" s="22"/>
      <c r="J1" s="22"/>
      <c r="K1" s="22"/>
      <c r="L1" s="33" t="s">
        <v>5</v>
      </c>
      <c r="M1" s="25"/>
    </row>
    <row r="2" spans="1:13" s="24" customFormat="1" ht="15.75" x14ac:dyDescent="0.25">
      <c r="A2" s="37"/>
      <c r="B2" s="38" t="s">
        <v>6</v>
      </c>
      <c r="C2" s="39" t="s">
        <v>7</v>
      </c>
      <c r="D2" s="39" t="s">
        <v>8</v>
      </c>
      <c r="E2" s="39" t="s">
        <v>9</v>
      </c>
      <c r="F2" s="39" t="s">
        <v>10</v>
      </c>
      <c r="G2" s="39" t="s">
        <v>11</v>
      </c>
      <c r="H2" s="40" t="s">
        <v>12</v>
      </c>
      <c r="I2" s="40" t="s">
        <v>13</v>
      </c>
      <c r="J2" s="40" t="s">
        <v>14</v>
      </c>
      <c r="K2" s="40" t="s">
        <v>11</v>
      </c>
      <c r="L2" s="33"/>
      <c r="M2" s="26"/>
    </row>
    <row r="3" spans="1:13" ht="15.75" x14ac:dyDescent="0.25">
      <c r="A3" s="1" t="s">
        <v>15</v>
      </c>
      <c r="B3" s="7">
        <f t="shared" ref="B3:B10" si="0">C3*100/100</f>
        <v>25</v>
      </c>
      <c r="C3" s="41">
        <v>25</v>
      </c>
      <c r="D3" s="2">
        <f>C3*H3/100</f>
        <v>3</v>
      </c>
      <c r="E3" s="2">
        <f>C3*I3/100</f>
        <v>0.82499999999999996</v>
      </c>
      <c r="F3" s="2">
        <f>C3*J3/100</f>
        <v>15.95</v>
      </c>
      <c r="G3" s="2">
        <f>C3*K3/100</f>
        <v>88.25</v>
      </c>
      <c r="H3" s="3">
        <v>12</v>
      </c>
      <c r="I3" s="3">
        <v>3.3</v>
      </c>
      <c r="J3" s="3">
        <v>63.8</v>
      </c>
      <c r="K3" s="3">
        <v>353</v>
      </c>
      <c r="L3" s="34">
        <f>B3*20/1000</f>
        <v>0.5</v>
      </c>
      <c r="M3" s="27"/>
    </row>
    <row r="4" spans="1:13" ht="15.75" x14ac:dyDescent="0.25">
      <c r="A4" s="1" t="s">
        <v>16</v>
      </c>
      <c r="B4" s="7">
        <f t="shared" si="0"/>
        <v>25</v>
      </c>
      <c r="C4" s="4">
        <v>25</v>
      </c>
      <c r="D4" s="2">
        <f>C4*H4/100</f>
        <v>3</v>
      </c>
      <c r="E4" s="2">
        <f>C4*I4/100</f>
        <v>0.82499999999999996</v>
      </c>
      <c r="F4" s="2">
        <f>C4*J4/100</f>
        <v>15.95</v>
      </c>
      <c r="G4" s="2">
        <f>C4*K4/100</f>
        <v>88.25</v>
      </c>
      <c r="H4" s="3">
        <v>12</v>
      </c>
      <c r="I4" s="3">
        <v>3.3</v>
      </c>
      <c r="J4" s="3">
        <v>63.8</v>
      </c>
      <c r="K4" s="3">
        <v>353</v>
      </c>
      <c r="L4" s="34">
        <f t="shared" ref="L4:L11" si="1">B4*20/1000</f>
        <v>0.5</v>
      </c>
      <c r="M4" s="27"/>
    </row>
    <row r="5" spans="1:13" ht="15.75" x14ac:dyDescent="0.25">
      <c r="A5" s="1" t="s">
        <v>17</v>
      </c>
      <c r="B5" s="7">
        <f t="shared" si="0"/>
        <v>50</v>
      </c>
      <c r="C5" s="41">
        <v>50</v>
      </c>
      <c r="D5" s="2">
        <f t="shared" ref="D5:D14" si="2">C5*H5/100</f>
        <v>4.8</v>
      </c>
      <c r="E5" s="2">
        <f t="shared" ref="E5:E14" si="3">C5*I5/100</f>
        <v>0.8</v>
      </c>
      <c r="F5" s="2">
        <f t="shared" ref="F5:F14" si="4">C5*J5/100</f>
        <v>37.85</v>
      </c>
      <c r="G5" s="2">
        <f t="shared" ref="G5:G14" si="5">C5*K5/100</f>
        <v>176.5</v>
      </c>
      <c r="H5" s="3">
        <v>9.6</v>
      </c>
      <c r="I5" s="3">
        <v>1.6</v>
      </c>
      <c r="J5" s="3">
        <v>75.7</v>
      </c>
      <c r="K5" s="3">
        <v>353</v>
      </c>
      <c r="L5" s="34">
        <f t="shared" si="1"/>
        <v>1</v>
      </c>
      <c r="M5" s="27"/>
    </row>
    <row r="6" spans="1:13" ht="15.75" x14ac:dyDescent="0.25">
      <c r="A6" s="1" t="s">
        <v>18</v>
      </c>
      <c r="B6" s="7">
        <f t="shared" si="0"/>
        <v>25</v>
      </c>
      <c r="C6" s="41">
        <v>25</v>
      </c>
      <c r="D6" s="2">
        <f>C6*H6/100</f>
        <v>3.15</v>
      </c>
      <c r="E6" s="2">
        <f>C6*I6/100</f>
        <v>0.77500000000000002</v>
      </c>
      <c r="F6" s="2">
        <f>C6*J6/100</f>
        <v>17.324999999999999</v>
      </c>
      <c r="G6" s="2">
        <f>C6*K6/100</f>
        <v>91.5</v>
      </c>
      <c r="H6" s="3">
        <v>12.6</v>
      </c>
      <c r="I6" s="3">
        <v>3.1</v>
      </c>
      <c r="J6" s="3">
        <v>69.3</v>
      </c>
      <c r="K6" s="3">
        <v>366</v>
      </c>
      <c r="L6" s="34">
        <f t="shared" si="1"/>
        <v>0.5</v>
      </c>
      <c r="M6" s="27"/>
    </row>
    <row r="7" spans="1:13" ht="15.75" x14ac:dyDescent="0.25">
      <c r="A7" s="42" t="s">
        <v>19</v>
      </c>
      <c r="B7" s="7">
        <f t="shared" si="0"/>
        <v>8</v>
      </c>
      <c r="C7" s="4">
        <v>8</v>
      </c>
      <c r="D7" s="2">
        <f t="shared" ref="D7" si="6">C7*H7/100</f>
        <v>0.96</v>
      </c>
      <c r="E7" s="2">
        <f t="shared" ref="E7" si="7">C7*I7/100</f>
        <v>0.52</v>
      </c>
      <c r="F7" s="2">
        <f t="shared" ref="F7" si="8">C7*J7/100</f>
        <v>5.36</v>
      </c>
      <c r="G7" s="2">
        <f t="shared" ref="G7" si="9">C7*K7/100</f>
        <v>31.2</v>
      </c>
      <c r="H7" s="5">
        <v>12</v>
      </c>
      <c r="I7" s="5">
        <v>6.5</v>
      </c>
      <c r="J7" s="5">
        <v>67</v>
      </c>
      <c r="K7" s="5">
        <v>390</v>
      </c>
      <c r="L7" s="34">
        <f t="shared" si="1"/>
        <v>0.16</v>
      </c>
      <c r="M7" s="27"/>
    </row>
    <row r="8" spans="1:13" ht="31.5" x14ac:dyDescent="0.25">
      <c r="A8" s="1" t="s">
        <v>20</v>
      </c>
      <c r="B8" s="6">
        <f t="shared" si="0"/>
        <v>50</v>
      </c>
      <c r="C8" s="6">
        <v>50</v>
      </c>
      <c r="D8" s="2">
        <f t="shared" si="2"/>
        <v>1.6</v>
      </c>
      <c r="E8" s="2">
        <f t="shared" si="3"/>
        <v>1.25</v>
      </c>
      <c r="F8" s="2">
        <f t="shared" si="4"/>
        <v>2.35</v>
      </c>
      <c r="G8" s="2">
        <f t="shared" si="5"/>
        <v>27</v>
      </c>
      <c r="H8" s="3">
        <v>3.2</v>
      </c>
      <c r="I8" s="3">
        <v>2.5</v>
      </c>
      <c r="J8" s="3">
        <v>4.7</v>
      </c>
      <c r="K8" s="3">
        <v>54</v>
      </c>
      <c r="L8" s="34">
        <f t="shared" si="1"/>
        <v>1</v>
      </c>
      <c r="M8" s="28"/>
    </row>
    <row r="9" spans="1:13" ht="31.5" x14ac:dyDescent="0.25">
      <c r="A9" s="43" t="s">
        <v>21</v>
      </c>
      <c r="B9" s="6">
        <f t="shared" si="0"/>
        <v>10</v>
      </c>
      <c r="C9" s="7">
        <v>10</v>
      </c>
      <c r="D9" s="2">
        <f t="shared" si="2"/>
        <v>1.1000000000000001</v>
      </c>
      <c r="E9" s="2">
        <f t="shared" si="3"/>
        <v>2.6</v>
      </c>
      <c r="F9" s="2">
        <f t="shared" si="4"/>
        <v>0.16</v>
      </c>
      <c r="G9" s="2">
        <f t="shared" si="5"/>
        <v>28.7</v>
      </c>
      <c r="H9" s="3">
        <v>11</v>
      </c>
      <c r="I9" s="3">
        <v>26</v>
      </c>
      <c r="J9" s="3">
        <v>1.6</v>
      </c>
      <c r="K9" s="3">
        <v>287</v>
      </c>
      <c r="L9" s="34">
        <f t="shared" si="1"/>
        <v>0.2</v>
      </c>
      <c r="M9" s="28"/>
    </row>
    <row r="10" spans="1:13" ht="15.75" x14ac:dyDescent="0.25">
      <c r="A10" s="42" t="s">
        <v>22</v>
      </c>
      <c r="B10" s="6">
        <f t="shared" si="0"/>
        <v>20</v>
      </c>
      <c r="C10" s="8">
        <v>20</v>
      </c>
      <c r="D10" s="2">
        <f t="shared" si="2"/>
        <v>4.24</v>
      </c>
      <c r="E10" s="2">
        <f t="shared" si="3"/>
        <v>0.32</v>
      </c>
      <c r="F10" s="2">
        <f t="shared" si="4"/>
        <v>11.4</v>
      </c>
      <c r="G10" s="2">
        <f t="shared" si="5"/>
        <v>65.400000000000006</v>
      </c>
      <c r="H10" s="3">
        <v>21.2</v>
      </c>
      <c r="I10" s="3">
        <v>1.6</v>
      </c>
      <c r="J10" s="3">
        <v>57</v>
      </c>
      <c r="K10" s="3">
        <v>327</v>
      </c>
      <c r="L10" s="34">
        <f t="shared" si="1"/>
        <v>0.4</v>
      </c>
      <c r="M10" s="28"/>
    </row>
    <row r="11" spans="1:13" ht="15.75" x14ac:dyDescent="0.25">
      <c r="A11" s="9" t="s">
        <v>23</v>
      </c>
      <c r="B11" s="10">
        <f>C11*100/66</f>
        <v>13.636363636363637</v>
      </c>
      <c r="C11" s="11">
        <v>9</v>
      </c>
      <c r="D11" s="12">
        <f t="shared" si="2"/>
        <v>0.495</v>
      </c>
      <c r="E11" s="12">
        <f t="shared" si="3"/>
        <v>6.3E-2</v>
      </c>
      <c r="F11" s="12">
        <f t="shared" si="4"/>
        <v>0.66600000000000004</v>
      </c>
      <c r="G11" s="12">
        <f t="shared" si="5"/>
        <v>6.66</v>
      </c>
      <c r="H11" s="13">
        <v>5.5</v>
      </c>
      <c r="I11" s="13">
        <v>0.7</v>
      </c>
      <c r="J11" s="13">
        <v>7.4</v>
      </c>
      <c r="K11" s="13">
        <v>74</v>
      </c>
      <c r="L11" s="34">
        <f t="shared" si="1"/>
        <v>0.27272727272727276</v>
      </c>
      <c r="M11" s="29"/>
    </row>
    <row r="12" spans="1:13" ht="15.75" x14ac:dyDescent="0.25">
      <c r="A12" s="44" t="s">
        <v>24</v>
      </c>
      <c r="B12" s="14" t="s">
        <v>25</v>
      </c>
      <c r="C12" s="14">
        <v>34</v>
      </c>
      <c r="D12" s="15">
        <f t="shared" si="2"/>
        <v>4.08</v>
      </c>
      <c r="E12" s="15">
        <f t="shared" si="3"/>
        <v>3.1960000000000002</v>
      </c>
      <c r="F12" s="15">
        <f t="shared" si="4"/>
        <v>0.27200000000000002</v>
      </c>
      <c r="G12" s="15">
        <f t="shared" si="5"/>
        <v>46.24</v>
      </c>
      <c r="H12" s="3">
        <v>12</v>
      </c>
      <c r="I12" s="3">
        <v>9.4</v>
      </c>
      <c r="J12" s="3">
        <v>0.8</v>
      </c>
      <c r="K12" s="3">
        <v>136</v>
      </c>
      <c r="L12" s="34">
        <v>0.68</v>
      </c>
      <c r="M12" s="30" t="s">
        <v>26</v>
      </c>
    </row>
    <row r="13" spans="1:13" ht="15.75" x14ac:dyDescent="0.25">
      <c r="A13" s="44" t="s">
        <v>27</v>
      </c>
      <c r="B13" s="6">
        <f>C13*100/100</f>
        <v>10</v>
      </c>
      <c r="C13" s="14">
        <v>10</v>
      </c>
      <c r="D13" s="15">
        <f t="shared" si="2"/>
        <v>2.5099999999999998</v>
      </c>
      <c r="E13" s="15">
        <f t="shared" si="3"/>
        <v>4.7300000000000004</v>
      </c>
      <c r="F13" s="15">
        <f t="shared" si="4"/>
        <v>2.09</v>
      </c>
      <c r="G13" s="15">
        <f t="shared" si="5"/>
        <v>57</v>
      </c>
      <c r="H13" s="3">
        <v>25.1</v>
      </c>
      <c r="I13" s="3">
        <v>47.3</v>
      </c>
      <c r="J13" s="3">
        <v>20.9</v>
      </c>
      <c r="K13" s="3">
        <v>570</v>
      </c>
      <c r="L13" s="34">
        <f t="shared" ref="L13:L19" si="10">B13*20/1000</f>
        <v>0.2</v>
      </c>
      <c r="M13" s="30"/>
    </row>
    <row r="14" spans="1:13" ht="15.75" x14ac:dyDescent="0.25">
      <c r="A14" s="42" t="s">
        <v>28</v>
      </c>
      <c r="B14" s="6">
        <f>C14*100/100</f>
        <v>10</v>
      </c>
      <c r="C14" s="4">
        <v>10</v>
      </c>
      <c r="D14" s="16">
        <f t="shared" si="2"/>
        <v>0.23</v>
      </c>
      <c r="E14" s="16">
        <f t="shared" si="3"/>
        <v>0.01</v>
      </c>
      <c r="F14" s="16">
        <f t="shared" si="4"/>
        <v>6.78</v>
      </c>
      <c r="G14" s="16">
        <f t="shared" si="5"/>
        <v>28.5</v>
      </c>
      <c r="H14" s="5">
        <v>2.2999999999999998</v>
      </c>
      <c r="I14" s="5">
        <v>0.1</v>
      </c>
      <c r="J14" s="5">
        <v>67.8</v>
      </c>
      <c r="K14" s="5">
        <v>285</v>
      </c>
      <c r="L14" s="34">
        <f t="shared" si="10"/>
        <v>0.2</v>
      </c>
      <c r="M14" s="27"/>
    </row>
    <row r="15" spans="1:13" ht="15.75" x14ac:dyDescent="0.25">
      <c r="A15" s="1" t="s">
        <v>29</v>
      </c>
      <c r="B15" s="6">
        <f>C15*100/100</f>
        <v>25</v>
      </c>
      <c r="C15" s="6">
        <v>25</v>
      </c>
      <c r="D15" s="2">
        <f>C15*H15/100</f>
        <v>0.3</v>
      </c>
      <c r="E15" s="2">
        <f>C15*I15/100</f>
        <v>0.65</v>
      </c>
      <c r="F15" s="2">
        <f>C15*J15/100</f>
        <v>0.875</v>
      </c>
      <c r="G15" s="2">
        <f>C15*K15/100</f>
        <v>12</v>
      </c>
      <c r="H15" s="3">
        <v>1.2</v>
      </c>
      <c r="I15" s="3">
        <v>2.6</v>
      </c>
      <c r="J15" s="3">
        <v>3.5</v>
      </c>
      <c r="K15" s="3">
        <v>48</v>
      </c>
      <c r="L15" s="34">
        <f t="shared" si="10"/>
        <v>0.5</v>
      </c>
      <c r="M15" s="27"/>
    </row>
    <row r="16" spans="1:13" ht="31.5" x14ac:dyDescent="0.25">
      <c r="A16" s="1" t="s">
        <v>30</v>
      </c>
      <c r="B16" s="6">
        <f>C16*100/100</f>
        <v>25</v>
      </c>
      <c r="C16" s="6">
        <v>25</v>
      </c>
      <c r="D16" s="2">
        <f>C16*H16/100</f>
        <v>0.45</v>
      </c>
      <c r="E16" s="2">
        <f>C16*I16/100</f>
        <v>1.425</v>
      </c>
      <c r="F16" s="2">
        <f>C16*J16/100</f>
        <v>3.25</v>
      </c>
      <c r="G16" s="2">
        <f>C16*K16/100</f>
        <v>28</v>
      </c>
      <c r="H16" s="3">
        <v>1.8</v>
      </c>
      <c r="I16" s="3">
        <v>5.7</v>
      </c>
      <c r="J16" s="3">
        <v>13</v>
      </c>
      <c r="K16" s="3">
        <v>112</v>
      </c>
      <c r="L16" s="34">
        <f t="shared" si="10"/>
        <v>0.5</v>
      </c>
      <c r="M16" s="27"/>
    </row>
    <row r="17" spans="1:13" ht="15.75" x14ac:dyDescent="0.25">
      <c r="A17" s="1" t="s">
        <v>31</v>
      </c>
      <c r="B17" s="6">
        <f>C17*100/100</f>
        <v>20</v>
      </c>
      <c r="C17" s="6">
        <v>20</v>
      </c>
      <c r="D17" s="2">
        <f>C17*H17/100</f>
        <v>0.22</v>
      </c>
      <c r="E17" s="2">
        <f>C17*I17/100</f>
        <v>0.02</v>
      </c>
      <c r="F17" s="2">
        <f>C17*J17/100</f>
        <v>1.2</v>
      </c>
      <c r="G17" s="2">
        <f>C17*K17/100</f>
        <v>6.2</v>
      </c>
      <c r="H17" s="3">
        <v>1.1000000000000001</v>
      </c>
      <c r="I17" s="3">
        <v>0.1</v>
      </c>
      <c r="J17" s="3">
        <v>6</v>
      </c>
      <c r="K17" s="3">
        <v>31</v>
      </c>
      <c r="L17" s="34">
        <f t="shared" si="10"/>
        <v>0.4</v>
      </c>
      <c r="M17" s="27"/>
    </row>
    <row r="18" spans="1:13" ht="47.25" x14ac:dyDescent="0.25">
      <c r="A18" s="1" t="s">
        <v>32</v>
      </c>
      <c r="B18" s="6">
        <f>C18*100/80</f>
        <v>50</v>
      </c>
      <c r="C18" s="6">
        <v>40</v>
      </c>
      <c r="D18" s="2">
        <f>C18*H18/100</f>
        <v>0.28000000000000003</v>
      </c>
      <c r="E18" s="2">
        <f>C18*I18/100</f>
        <v>0.12</v>
      </c>
      <c r="F18" s="2">
        <f>C18*J18/100</f>
        <v>4.4000000000000004</v>
      </c>
      <c r="G18" s="2">
        <f>C18*K18/100</f>
        <v>18.8</v>
      </c>
      <c r="H18" s="3">
        <v>0.7</v>
      </c>
      <c r="I18" s="3">
        <v>0.3</v>
      </c>
      <c r="J18" s="3">
        <v>11</v>
      </c>
      <c r="K18" s="3">
        <v>47</v>
      </c>
      <c r="L18" s="34">
        <f t="shared" si="10"/>
        <v>1</v>
      </c>
      <c r="M18" s="27"/>
    </row>
    <row r="19" spans="1:13" ht="15.75" x14ac:dyDescent="0.25">
      <c r="A19" s="1" t="s">
        <v>33</v>
      </c>
      <c r="B19" s="6">
        <f>C19*100/100</f>
        <v>50</v>
      </c>
      <c r="C19" s="6">
        <v>50</v>
      </c>
      <c r="D19" s="2">
        <f>C19*H19/100</f>
        <v>0</v>
      </c>
      <c r="E19" s="2">
        <f>C19*I19/100</f>
        <v>0</v>
      </c>
      <c r="F19" s="2">
        <f>C19*J19/100</f>
        <v>5.5</v>
      </c>
      <c r="G19" s="2">
        <f>C19*K19/100</f>
        <v>22</v>
      </c>
      <c r="H19" s="3">
        <v>0</v>
      </c>
      <c r="I19" s="3">
        <v>0</v>
      </c>
      <c r="J19" s="3">
        <v>11</v>
      </c>
      <c r="K19" s="3">
        <v>44</v>
      </c>
      <c r="L19" s="34">
        <f t="shared" si="10"/>
        <v>1</v>
      </c>
      <c r="M19" s="27"/>
    </row>
    <row r="20" spans="1:13" ht="15.75" x14ac:dyDescent="0.25">
      <c r="A20" s="45" t="s">
        <v>34</v>
      </c>
      <c r="B20" s="46"/>
      <c r="C20" s="46"/>
      <c r="D20" s="47">
        <f>SUM(D3:D19)</f>
        <v>30.415000000000003</v>
      </c>
      <c r="E20" s="47">
        <f>SUM(E3:E19)</f>
        <v>18.129000000000001</v>
      </c>
      <c r="F20" s="47">
        <f>SUM(F3:F19)</f>
        <v>131.37800000000001</v>
      </c>
      <c r="G20" s="47">
        <f>SUM(G3:G19)</f>
        <v>822.19999999999993</v>
      </c>
      <c r="H20" s="48"/>
      <c r="I20" s="48"/>
      <c r="J20" s="48"/>
      <c r="K20" s="48"/>
      <c r="L20" s="35">
        <f>SUM(L3:L19)</f>
        <v>9.0127272727272736</v>
      </c>
      <c r="M20" s="27"/>
    </row>
    <row r="21" spans="1:13" ht="26.25" x14ac:dyDescent="0.25">
      <c r="A21" s="17" t="s">
        <v>35</v>
      </c>
      <c r="B21" s="18"/>
      <c r="C21" s="18"/>
      <c r="D21" s="7" t="s">
        <v>36</v>
      </c>
      <c r="E21" s="7" t="s">
        <v>37</v>
      </c>
      <c r="F21" s="7" t="s">
        <v>38</v>
      </c>
      <c r="G21" s="7" t="s">
        <v>39</v>
      </c>
      <c r="H21" s="18"/>
      <c r="I21" s="18"/>
      <c r="J21" s="18"/>
      <c r="K21" s="18"/>
      <c r="L21" s="31"/>
      <c r="M21" s="27"/>
    </row>
    <row r="22" spans="1:13" ht="15.75" x14ac:dyDescent="0.25">
      <c r="A22" s="1" t="s">
        <v>40</v>
      </c>
      <c r="B22" s="6">
        <f>C22*100/100</f>
        <v>100</v>
      </c>
      <c r="C22" s="6">
        <v>100</v>
      </c>
      <c r="D22" s="2">
        <f>C22*H22/100</f>
        <v>0</v>
      </c>
      <c r="E22" s="2">
        <f>C22*I22/100</f>
        <v>100</v>
      </c>
      <c r="F22" s="2">
        <f>C22*J22/100</f>
        <v>0</v>
      </c>
      <c r="G22" s="2">
        <f>C22*K22/100</f>
        <v>900</v>
      </c>
      <c r="H22" s="3">
        <v>0</v>
      </c>
      <c r="I22" s="3">
        <v>100</v>
      </c>
      <c r="J22" s="3">
        <v>0</v>
      </c>
      <c r="K22" s="3">
        <v>900</v>
      </c>
      <c r="L22" s="32">
        <v>1</v>
      </c>
      <c r="M22" s="29"/>
    </row>
    <row r="23" spans="1:13" ht="15.75" x14ac:dyDescent="0.25">
      <c r="K23" s="19" t="s">
        <v>34</v>
      </c>
      <c r="L23" s="35">
        <f>L20+L22</f>
        <v>10.012727272727274</v>
      </c>
    </row>
    <row r="24" spans="1:13" ht="15.75" x14ac:dyDescent="0.25">
      <c r="A24" s="49" t="s">
        <v>41</v>
      </c>
    </row>
    <row r="26" spans="1:13" ht="21" x14ac:dyDescent="0.35">
      <c r="A26" s="20" t="s">
        <v>42</v>
      </c>
      <c r="C26" s="20" t="s">
        <v>45</v>
      </c>
      <c r="D26" s="20"/>
      <c r="E26" s="20"/>
      <c r="F26" s="20"/>
      <c r="G26" s="20"/>
    </row>
    <row r="27" spans="1:13" ht="21" x14ac:dyDescent="0.35">
      <c r="C27" s="20" t="s">
        <v>44</v>
      </c>
      <c r="D27" s="20"/>
      <c r="E27" s="20"/>
      <c r="F27" s="20"/>
      <c r="G27" s="20"/>
    </row>
    <row r="28" spans="1:13" ht="21" x14ac:dyDescent="0.35">
      <c r="C28" s="20" t="s">
        <v>43</v>
      </c>
      <c r="D28" s="20"/>
      <c r="E28" s="20"/>
      <c r="F28" s="20"/>
      <c r="G28" s="20"/>
    </row>
  </sheetData>
  <mergeCells count="4">
    <mergeCell ref="B1:C1"/>
    <mergeCell ref="D1:F1"/>
    <mergeCell ref="H1:K1"/>
    <mergeCell ref="L1:L2"/>
  </mergeCells>
  <pageMargins left="0.25" right="0.25" top="0.75" bottom="0.75" header="0.3" footer="0.3"/>
  <pageSetup paperSize="9" scale="92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89.vidusskola</dc:creator>
  <cp:lastModifiedBy>User</cp:lastModifiedBy>
  <cp:lastPrinted>2021-04-12T19:15:06Z</cp:lastPrinted>
  <dcterms:created xsi:type="dcterms:W3CDTF">2015-06-05T18:17:20Z</dcterms:created>
  <dcterms:modified xsi:type="dcterms:W3CDTF">2021-04-12T19:15:20Z</dcterms:modified>
</cp:coreProperties>
</file>